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水电、综合利用类保量保价优先发电量" sheetId="1" r:id="rId1"/>
    <sheet name="火电保量保价优先发电量" sheetId="2" r:id="rId2"/>
  </sheets>
  <calcPr calcId="144525"/>
</workbook>
</file>

<file path=xl/sharedStrings.xml><?xml version="1.0" encoding="utf-8"?>
<sst xmlns="http://schemas.openxmlformats.org/spreadsheetml/2006/main" count="113" uniqueCount="97">
  <si>
    <t>附件1</t>
  </si>
  <si>
    <t>2021年水电、综合利用类发电机组“保量保价”优先发电量预测</t>
  </si>
  <si>
    <t>单位：万千瓦、小时、万千瓦时</t>
  </si>
  <si>
    <t>电源类型</t>
  </si>
  <si>
    <t>序号</t>
  </si>
  <si>
    <t>发电厂</t>
  </si>
  <si>
    <t>装机容量</t>
  </si>
  <si>
    <t>设备利用小时数</t>
  </si>
  <si>
    <t>优先发电量</t>
  </si>
  <si>
    <t>水电</t>
  </si>
  <si>
    <t>安康电厂</t>
  </si>
  <si>
    <t>蜀河水电站</t>
  </si>
  <si>
    <t>石泉电厂</t>
  </si>
  <si>
    <t>喜河电厂</t>
  </si>
  <si>
    <t>合计</t>
  </si>
  <si>
    <t>综合利用</t>
  </si>
  <si>
    <t>未来电厂</t>
  </si>
  <si>
    <t>光大电厂</t>
  </si>
  <si>
    <t>华盛电厂</t>
  </si>
  <si>
    <t>双翼电厂</t>
  </si>
  <si>
    <t>腾远电厂</t>
  </si>
  <si>
    <t>亿通电厂</t>
  </si>
  <si>
    <t>张良电厂</t>
  </si>
  <si>
    <t>朱盖塔电厂</t>
  </si>
  <si>
    <t>鑫泰电厂</t>
  </si>
  <si>
    <t>兆伦电厂</t>
  </si>
  <si>
    <t>琦泉电厂</t>
  </si>
  <si>
    <t>江泰电厂</t>
  </si>
  <si>
    <t>久业电厂</t>
  </si>
  <si>
    <t>凯源电厂</t>
  </si>
  <si>
    <t>瑞德电厂</t>
  </si>
  <si>
    <t>汇能电厂</t>
  </si>
  <si>
    <t>顺德电厂</t>
  </si>
  <si>
    <t>新晨电厂</t>
  </si>
  <si>
    <t>裕能电厂</t>
  </si>
  <si>
    <t>附件2</t>
  </si>
  <si>
    <t>2021年陕西电网统调火电企业“保量保价”优先发电量计划</t>
  </si>
  <si>
    <t>发电企业名称</t>
  </si>
  <si>
    <t>装机构成</t>
  </si>
  <si>
    <t>底数</t>
  </si>
  <si>
    <t>机组考核</t>
  </si>
  <si>
    <t>深度调峰</t>
  </si>
  <si>
    <t>超低排放</t>
  </si>
  <si>
    <t>民生供热</t>
  </si>
  <si>
    <t>电煤保供</t>
  </si>
  <si>
    <t>治污减霾</t>
  </si>
  <si>
    <t>电力保障贡献</t>
  </si>
  <si>
    <t>调峰能力</t>
  </si>
  <si>
    <t>调峰效果</t>
  </si>
  <si>
    <t>煤电联营</t>
  </si>
  <si>
    <t>电煤长协</t>
  </si>
  <si>
    <t>关中控煤</t>
  </si>
  <si>
    <t>控制煤耗</t>
  </si>
  <si>
    <t>节能综合利用</t>
  </si>
  <si>
    <t>灞桥热电厂</t>
  </si>
  <si>
    <t>2×30,2×12.5</t>
  </si>
  <si>
    <t>韩城二厂</t>
  </si>
  <si>
    <t>4×60</t>
  </si>
  <si>
    <t>彬长电厂</t>
  </si>
  <si>
    <t>2×63</t>
  </si>
  <si>
    <t>户县二厂</t>
  </si>
  <si>
    <t>2×30</t>
  </si>
  <si>
    <t>宝鸡热电厂</t>
  </si>
  <si>
    <t>2×33</t>
  </si>
  <si>
    <t>渭河热电厂</t>
  </si>
  <si>
    <t>圣地电厂</t>
  </si>
  <si>
    <t>2×35</t>
  </si>
  <si>
    <t>蒲城电厂</t>
  </si>
  <si>
    <t>2×36,2×33</t>
  </si>
  <si>
    <t>蒲城电厂三期</t>
  </si>
  <si>
    <t>2×66</t>
  </si>
  <si>
    <t>杨凌热电厂</t>
  </si>
  <si>
    <t>瑶池电厂</t>
  </si>
  <si>
    <t>2×20</t>
  </si>
  <si>
    <t>秦岭电厂</t>
  </si>
  <si>
    <t>宝鸡二厂一期</t>
  </si>
  <si>
    <t>4×30</t>
  </si>
  <si>
    <t>宝鸡二厂二期</t>
  </si>
  <si>
    <t>怀德电厂</t>
  </si>
  <si>
    <t>榆横电厂</t>
  </si>
  <si>
    <t>铜川电厂</t>
  </si>
  <si>
    <t>2×60</t>
  </si>
  <si>
    <t>郭家湾电厂</t>
  </si>
  <si>
    <t>渭河二厂</t>
  </si>
  <si>
    <t>2×32,2×30</t>
  </si>
  <si>
    <t>清水川电厂</t>
  </si>
  <si>
    <t>2×30,2×100</t>
  </si>
  <si>
    <t>黄陵热电厂</t>
  </si>
  <si>
    <t>2×5,2×30</t>
  </si>
  <si>
    <t>略阳电厂</t>
  </si>
  <si>
    <t>青云电厂</t>
  </si>
  <si>
    <t>上河电厂</t>
  </si>
  <si>
    <t>2×13.5</t>
  </si>
  <si>
    <t>西郊热电厂</t>
  </si>
  <si>
    <t>2×6</t>
  </si>
  <si>
    <t>新力电厂</t>
  </si>
  <si>
    <t>2×5.5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</si>
</sst>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family val="3"/>
      <charset val="134"/>
    </font>
    <font>
      <sz val="22"/>
      <name val="方正小标宋简体"/>
      <charset val="134"/>
    </font>
    <font>
      <sz val="12"/>
      <name val="黑体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family val="3"/>
      <charset val="134"/>
    </font>
    <font>
      <sz val="14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4" borderId="0" applyProtection="0">
      <alignment vertical="center"/>
    </xf>
    <xf numFmtId="0" fontId="19" fillId="7" borderId="9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4" fillId="8" borderId="0" applyProtection="0">
      <alignment vertical="center"/>
    </xf>
    <xf numFmtId="43" fontId="0" fillId="0" borderId="0" applyProtection="0">
      <alignment vertical="center"/>
    </xf>
    <xf numFmtId="0" fontId="13" fillId="4" borderId="0" applyProtection="0">
      <alignment vertical="center"/>
    </xf>
    <xf numFmtId="0" fontId="24" fillId="0" borderId="0" applyProtection="0">
      <alignment vertical="center"/>
    </xf>
    <xf numFmtId="9" fontId="0" fillId="0" borderId="0" applyProtection="0">
      <alignment vertical="center"/>
    </xf>
    <xf numFmtId="0" fontId="22" fillId="0" borderId="0" applyProtection="0">
      <alignment vertical="center"/>
    </xf>
    <xf numFmtId="0" fontId="0" fillId="14" borderId="15" applyProtection="0">
      <alignment vertical="center"/>
    </xf>
    <xf numFmtId="0" fontId="13" fillId="8" borderId="0" applyProtection="0">
      <alignment vertical="center"/>
    </xf>
    <xf numFmtId="0" fontId="26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Protection="0">
      <alignment vertical="center"/>
    </xf>
    <xf numFmtId="0" fontId="21" fillId="0" borderId="0" applyProtection="0">
      <alignment vertical="center"/>
    </xf>
    <xf numFmtId="0" fontId="18" fillId="0" borderId="11" applyProtection="0">
      <alignment vertical="center"/>
    </xf>
    <xf numFmtId="0" fontId="20" fillId="0" borderId="11" applyProtection="0">
      <alignment vertical="center"/>
    </xf>
    <xf numFmtId="0" fontId="13" fillId="5" borderId="0" applyProtection="0">
      <alignment vertical="center"/>
    </xf>
    <xf numFmtId="0" fontId="26" fillId="0" borderId="14" applyProtection="0">
      <alignment vertical="center"/>
    </xf>
    <xf numFmtId="0" fontId="13" fillId="9" borderId="0" applyProtection="0">
      <alignment vertical="center"/>
    </xf>
    <xf numFmtId="0" fontId="28" fillId="6" borderId="16" applyProtection="0">
      <alignment vertical="center"/>
    </xf>
    <xf numFmtId="0" fontId="16" fillId="6" borderId="9" applyProtection="0">
      <alignment vertical="center"/>
    </xf>
    <xf numFmtId="0" fontId="23" fillId="11" borderId="13" applyProtection="0">
      <alignment vertical="center"/>
    </xf>
    <xf numFmtId="0" fontId="0" fillId="7" borderId="0" applyProtection="0">
      <alignment vertical="center"/>
    </xf>
    <xf numFmtId="0" fontId="13" fillId="13" borderId="0" applyProtection="0">
      <alignment vertical="center"/>
    </xf>
    <xf numFmtId="0" fontId="17" fillId="0" borderId="10" applyProtection="0">
      <alignment vertical="center"/>
    </xf>
    <xf numFmtId="0" fontId="8" fillId="0" borderId="12" applyProtection="0">
      <alignment vertical="center"/>
    </xf>
    <xf numFmtId="0" fontId="25" fillId="4" borderId="0" applyProtection="0">
      <alignment vertical="center"/>
    </xf>
    <xf numFmtId="0" fontId="14" fillId="3" borderId="0" applyProtection="0">
      <alignment vertical="center"/>
    </xf>
    <xf numFmtId="0" fontId="0" fillId="16" borderId="0" applyProtection="0">
      <alignment vertical="center"/>
    </xf>
    <xf numFmtId="0" fontId="13" fillId="2" borderId="0" applyProtection="0">
      <alignment vertical="center"/>
    </xf>
    <xf numFmtId="0" fontId="0" fillId="12" borderId="0" applyProtection="0">
      <alignment vertical="center"/>
    </xf>
    <xf numFmtId="0" fontId="0" fillId="5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13" fillId="10" borderId="0" applyProtection="0">
      <alignment vertical="center"/>
    </xf>
    <xf numFmtId="0" fontId="13" fillId="15" borderId="0" applyProtection="0">
      <alignment vertical="center"/>
    </xf>
    <xf numFmtId="0" fontId="0" fillId="9" borderId="0" applyProtection="0">
      <alignment vertical="center"/>
    </xf>
    <xf numFmtId="0" fontId="0" fillId="9" borderId="0" applyProtection="0">
      <alignment vertical="center"/>
    </xf>
    <xf numFmtId="0" fontId="13" fillId="2" borderId="0" applyProtection="0">
      <alignment vertical="center"/>
    </xf>
    <xf numFmtId="0" fontId="0" fillId="5" borderId="0" applyProtection="0">
      <alignment vertical="center"/>
    </xf>
    <xf numFmtId="0" fontId="13" fillId="5" borderId="0" applyProtection="0">
      <alignment vertical="center"/>
    </xf>
    <xf numFmtId="0" fontId="13" fillId="17" borderId="0" applyProtection="0">
      <alignment vertical="center"/>
    </xf>
    <xf numFmtId="0" fontId="0" fillId="7" borderId="0" applyProtection="0">
      <alignment vertical="center"/>
    </xf>
    <xf numFmtId="0" fontId="13" fillId="7" borderId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29"/>
  <sheetViews>
    <sheetView workbookViewId="0">
      <selection activeCell="A2" sqref="A2:F2"/>
    </sheetView>
  </sheetViews>
  <sheetFormatPr defaultColWidth="9" defaultRowHeight="13.5" customHeight="1" outlineLevelCol="7"/>
  <cols>
    <col min="1" max="1" width="9" style="33" customWidth="1"/>
    <col min="2" max="2" width="9" style="34" customWidth="1"/>
    <col min="3" max="3" width="25.625" style="35" customWidth="1"/>
    <col min="4" max="4" width="9.5" style="36" customWidth="1"/>
    <col min="5" max="5" width="15.625" style="37" customWidth="1"/>
    <col min="6" max="6" width="12.625" style="37" customWidth="1"/>
    <col min="7" max="7" width="9" style="38"/>
    <col min="8" max="8" width="9" style="37" customWidth="1"/>
    <col min="9" max="16384" width="9" style="38"/>
  </cols>
  <sheetData>
    <row r="1" ht="27" customHeight="1" spans="1:1">
      <c r="A1" s="39" t="s">
        <v>0</v>
      </c>
    </row>
    <row r="2" ht="34" customHeight="1" spans="1:6">
      <c r="A2" s="40" t="s">
        <v>1</v>
      </c>
      <c r="B2" s="40"/>
      <c r="C2" s="40"/>
      <c r="D2" s="40"/>
      <c r="E2" s="40"/>
      <c r="F2" s="40"/>
    </row>
    <row r="3" ht="32" customHeight="1" spans="1:6">
      <c r="A3" s="41" t="s">
        <v>2</v>
      </c>
      <c r="B3" s="41"/>
      <c r="C3" s="41"/>
      <c r="D3" s="41"/>
      <c r="E3" s="41"/>
      <c r="F3" s="41"/>
    </row>
    <row r="4" s="32" customFormat="1" ht="21" customHeight="1" spans="1:8">
      <c r="A4" s="42" t="s">
        <v>3</v>
      </c>
      <c r="B4" s="42" t="s">
        <v>4</v>
      </c>
      <c r="C4" s="42" t="s">
        <v>5</v>
      </c>
      <c r="D4" s="43" t="s">
        <v>6</v>
      </c>
      <c r="E4" s="44" t="s">
        <v>7</v>
      </c>
      <c r="F4" s="44" t="s">
        <v>8</v>
      </c>
      <c r="H4" s="45"/>
    </row>
    <row r="5" ht="21" customHeight="1" spans="1:6">
      <c r="A5" s="42" t="s">
        <v>9</v>
      </c>
      <c r="B5" s="46">
        <v>1</v>
      </c>
      <c r="C5" s="47" t="s">
        <v>10</v>
      </c>
      <c r="D5" s="48">
        <v>85.25</v>
      </c>
      <c r="E5" s="49">
        <f t="shared" ref="E5:E29" si="0">F5/D5</f>
        <v>3718.47507331378</v>
      </c>
      <c r="F5" s="49">
        <v>317000</v>
      </c>
    </row>
    <row r="6" ht="21" customHeight="1" spans="1:6">
      <c r="A6" s="42"/>
      <c r="B6" s="46">
        <v>2</v>
      </c>
      <c r="C6" s="47" t="s">
        <v>11</v>
      </c>
      <c r="D6" s="48">
        <v>27</v>
      </c>
      <c r="E6" s="49">
        <f t="shared" si="0"/>
        <v>3666.66666666667</v>
      </c>
      <c r="F6" s="49">
        <v>99000</v>
      </c>
    </row>
    <row r="7" ht="21" customHeight="1" spans="1:6">
      <c r="A7" s="42"/>
      <c r="B7" s="46">
        <v>3</v>
      </c>
      <c r="C7" s="47" t="s">
        <v>12</v>
      </c>
      <c r="D7" s="48">
        <v>23.5</v>
      </c>
      <c r="E7" s="49">
        <f t="shared" si="0"/>
        <v>3319.14893617021</v>
      </c>
      <c r="F7" s="49">
        <v>78000</v>
      </c>
    </row>
    <row r="8" ht="21" customHeight="1" spans="1:6">
      <c r="A8" s="42"/>
      <c r="B8" s="46">
        <v>4</v>
      </c>
      <c r="C8" s="47" t="s">
        <v>13</v>
      </c>
      <c r="D8" s="48">
        <v>18</v>
      </c>
      <c r="E8" s="49">
        <f t="shared" si="0"/>
        <v>3222.22222222222</v>
      </c>
      <c r="F8" s="49">
        <v>58000</v>
      </c>
    </row>
    <row r="9" s="33" customFormat="1" ht="21" customHeight="1" spans="1:8">
      <c r="A9" s="42"/>
      <c r="B9" s="42" t="s">
        <v>14</v>
      </c>
      <c r="C9" s="42"/>
      <c r="D9" s="43">
        <f>SUM(D5:D8)</f>
        <v>153.75</v>
      </c>
      <c r="E9" s="44">
        <f t="shared" si="0"/>
        <v>3590.24390243902</v>
      </c>
      <c r="F9" s="44">
        <f>SUM(F5:F8)</f>
        <v>552000</v>
      </c>
      <c r="H9" s="45"/>
    </row>
    <row r="10" ht="21" customHeight="1" spans="1:6">
      <c r="A10" s="42" t="s">
        <v>15</v>
      </c>
      <c r="B10" s="46">
        <v>1</v>
      </c>
      <c r="C10" s="47" t="s">
        <v>16</v>
      </c>
      <c r="D10" s="48">
        <v>9.2</v>
      </c>
      <c r="E10" s="49">
        <f t="shared" si="0"/>
        <v>4500</v>
      </c>
      <c r="F10" s="49">
        <v>41400</v>
      </c>
    </row>
    <row r="11" ht="21" customHeight="1" spans="1:6">
      <c r="A11" s="42"/>
      <c r="B11" s="46">
        <v>2</v>
      </c>
      <c r="C11" s="47" t="s">
        <v>17</v>
      </c>
      <c r="D11" s="48">
        <v>6</v>
      </c>
      <c r="E11" s="49">
        <f t="shared" si="0"/>
        <v>6800</v>
      </c>
      <c r="F11" s="49">
        <v>40800</v>
      </c>
    </row>
    <row r="12" ht="21" customHeight="1" spans="1:6">
      <c r="A12" s="42"/>
      <c r="B12" s="46">
        <v>3</v>
      </c>
      <c r="C12" s="47" t="s">
        <v>18</v>
      </c>
      <c r="D12" s="48">
        <v>6</v>
      </c>
      <c r="E12" s="49">
        <f t="shared" si="0"/>
        <v>4800</v>
      </c>
      <c r="F12" s="49">
        <v>28800</v>
      </c>
    </row>
    <row r="13" ht="21" customHeight="1" spans="1:6">
      <c r="A13" s="42"/>
      <c r="B13" s="46">
        <v>4</v>
      </c>
      <c r="C13" s="47" t="s">
        <v>19</v>
      </c>
      <c r="D13" s="48">
        <v>6</v>
      </c>
      <c r="E13" s="49">
        <f t="shared" si="0"/>
        <v>7500</v>
      </c>
      <c r="F13" s="49">
        <v>45000</v>
      </c>
    </row>
    <row r="14" ht="21" customHeight="1" spans="1:6">
      <c r="A14" s="42"/>
      <c r="B14" s="46">
        <v>5</v>
      </c>
      <c r="C14" s="47" t="s">
        <v>20</v>
      </c>
      <c r="D14" s="48">
        <v>6</v>
      </c>
      <c r="E14" s="49">
        <f t="shared" si="0"/>
        <v>7716.66666666667</v>
      </c>
      <c r="F14" s="49">
        <v>46300</v>
      </c>
    </row>
    <row r="15" ht="21" customHeight="1" spans="1:6">
      <c r="A15" s="42"/>
      <c r="B15" s="46">
        <v>6</v>
      </c>
      <c r="C15" s="47" t="s">
        <v>21</v>
      </c>
      <c r="D15" s="48">
        <v>6</v>
      </c>
      <c r="E15" s="49">
        <f t="shared" si="0"/>
        <v>7000</v>
      </c>
      <c r="F15" s="49">
        <v>42000</v>
      </c>
    </row>
    <row r="16" ht="21" customHeight="1" spans="1:6">
      <c r="A16" s="42"/>
      <c r="B16" s="46">
        <v>7</v>
      </c>
      <c r="C16" s="47" t="s">
        <v>22</v>
      </c>
      <c r="D16" s="48">
        <v>6</v>
      </c>
      <c r="E16" s="49">
        <f t="shared" si="0"/>
        <v>6000</v>
      </c>
      <c r="F16" s="49">
        <v>36000</v>
      </c>
    </row>
    <row r="17" ht="21" customHeight="1" spans="1:6">
      <c r="A17" s="42"/>
      <c r="B17" s="46">
        <v>8</v>
      </c>
      <c r="C17" s="47" t="s">
        <v>23</v>
      </c>
      <c r="D17" s="48">
        <v>6</v>
      </c>
      <c r="E17" s="49">
        <f t="shared" si="0"/>
        <v>6800</v>
      </c>
      <c r="F17" s="49">
        <v>40800</v>
      </c>
    </row>
    <row r="18" ht="21" customHeight="1" spans="1:6">
      <c r="A18" s="42"/>
      <c r="B18" s="46">
        <v>9</v>
      </c>
      <c r="C18" s="47" t="s">
        <v>24</v>
      </c>
      <c r="D18" s="48">
        <v>6</v>
      </c>
      <c r="E18" s="49">
        <f t="shared" si="0"/>
        <v>7300</v>
      </c>
      <c r="F18" s="49">
        <v>43800</v>
      </c>
    </row>
    <row r="19" ht="21" customHeight="1" spans="1:6">
      <c r="A19" s="42"/>
      <c r="B19" s="46">
        <v>10</v>
      </c>
      <c r="C19" s="47" t="s">
        <v>25</v>
      </c>
      <c r="D19" s="48">
        <v>5</v>
      </c>
      <c r="E19" s="49">
        <f t="shared" si="0"/>
        <v>5000</v>
      </c>
      <c r="F19" s="49">
        <v>25000</v>
      </c>
    </row>
    <row r="20" ht="21" customHeight="1" spans="1:6">
      <c r="A20" s="42"/>
      <c r="B20" s="46">
        <v>11</v>
      </c>
      <c r="C20" s="47" t="s">
        <v>26</v>
      </c>
      <c r="D20" s="48">
        <v>4</v>
      </c>
      <c r="E20" s="49">
        <f t="shared" si="0"/>
        <v>5000</v>
      </c>
      <c r="F20" s="49">
        <v>20000</v>
      </c>
    </row>
    <row r="21" ht="21" customHeight="1" spans="1:6">
      <c r="A21" s="42"/>
      <c r="B21" s="46">
        <v>12</v>
      </c>
      <c r="C21" s="47" t="s">
        <v>27</v>
      </c>
      <c r="D21" s="48">
        <v>3</v>
      </c>
      <c r="E21" s="49">
        <f t="shared" si="0"/>
        <v>7500</v>
      </c>
      <c r="F21" s="49">
        <v>22500</v>
      </c>
    </row>
    <row r="22" ht="21" customHeight="1" spans="1:6">
      <c r="A22" s="42"/>
      <c r="B22" s="46">
        <v>13</v>
      </c>
      <c r="C22" s="47" t="s">
        <v>28</v>
      </c>
      <c r="D22" s="48">
        <v>3</v>
      </c>
      <c r="E22" s="49">
        <f t="shared" si="0"/>
        <v>8000</v>
      </c>
      <c r="F22" s="49">
        <v>24000</v>
      </c>
    </row>
    <row r="23" ht="21" customHeight="1" spans="1:6">
      <c r="A23" s="42"/>
      <c r="B23" s="46">
        <v>14</v>
      </c>
      <c r="C23" s="47" t="s">
        <v>29</v>
      </c>
      <c r="D23" s="48">
        <v>3</v>
      </c>
      <c r="E23" s="49">
        <f t="shared" si="0"/>
        <v>7500</v>
      </c>
      <c r="F23" s="49">
        <v>22500</v>
      </c>
    </row>
    <row r="24" ht="21" customHeight="1" spans="1:6">
      <c r="A24" s="42"/>
      <c r="B24" s="46">
        <v>15</v>
      </c>
      <c r="C24" s="47" t="s">
        <v>30</v>
      </c>
      <c r="D24" s="48">
        <v>3</v>
      </c>
      <c r="E24" s="49">
        <f t="shared" si="0"/>
        <v>6000</v>
      </c>
      <c r="F24" s="49">
        <v>18000</v>
      </c>
    </row>
    <row r="25" ht="21" customHeight="1" spans="1:6">
      <c r="A25" s="42"/>
      <c r="B25" s="46">
        <v>16</v>
      </c>
      <c r="C25" s="47" t="s">
        <v>31</v>
      </c>
      <c r="D25" s="48">
        <v>3</v>
      </c>
      <c r="E25" s="49">
        <f t="shared" si="0"/>
        <v>7000</v>
      </c>
      <c r="F25" s="49">
        <v>21000</v>
      </c>
    </row>
    <row r="26" ht="21" customHeight="1" spans="1:6">
      <c r="A26" s="42"/>
      <c r="B26" s="46">
        <v>17</v>
      </c>
      <c r="C26" s="47" t="s">
        <v>32</v>
      </c>
      <c r="D26" s="48">
        <v>3</v>
      </c>
      <c r="E26" s="49">
        <f t="shared" si="0"/>
        <v>7800</v>
      </c>
      <c r="F26" s="49">
        <v>23400</v>
      </c>
    </row>
    <row r="27" ht="21" customHeight="1" spans="1:6">
      <c r="A27" s="42"/>
      <c r="B27" s="46">
        <v>18</v>
      </c>
      <c r="C27" s="47" t="s">
        <v>33</v>
      </c>
      <c r="D27" s="48">
        <v>3</v>
      </c>
      <c r="E27" s="49">
        <f t="shared" si="0"/>
        <v>7500</v>
      </c>
      <c r="F27" s="49">
        <v>22500</v>
      </c>
    </row>
    <row r="28" ht="21" customHeight="1" spans="1:6">
      <c r="A28" s="42"/>
      <c r="B28" s="46">
        <v>19</v>
      </c>
      <c r="C28" s="47" t="s">
        <v>34</v>
      </c>
      <c r="D28" s="48">
        <v>3</v>
      </c>
      <c r="E28" s="49">
        <f t="shared" si="0"/>
        <v>7000</v>
      </c>
      <c r="F28" s="49">
        <v>21000</v>
      </c>
    </row>
    <row r="29" s="33" customFormat="1" ht="21" customHeight="1" spans="1:8">
      <c r="A29" s="42"/>
      <c r="B29" s="42" t="s">
        <v>14</v>
      </c>
      <c r="C29" s="42"/>
      <c r="D29" s="43">
        <f>SUM(D10:D28)</f>
        <v>90.2</v>
      </c>
      <c r="E29" s="44">
        <f t="shared" si="0"/>
        <v>6483.37028824834</v>
      </c>
      <c r="F29" s="44">
        <f>SUM(F10:F28)</f>
        <v>584800</v>
      </c>
      <c r="H29" s="45"/>
    </row>
  </sheetData>
  <mergeCells count="6">
    <mergeCell ref="A2:F2"/>
    <mergeCell ref="A3:F3"/>
    <mergeCell ref="B9:C9"/>
    <mergeCell ref="B29:C29"/>
    <mergeCell ref="A5:A9"/>
    <mergeCell ref="A10:A29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R32"/>
  <sheetViews>
    <sheetView tabSelected="1" workbookViewId="0">
      <selection activeCell="A16" sqref="A16"/>
    </sheetView>
  </sheetViews>
  <sheetFormatPr defaultColWidth="9" defaultRowHeight="13.5" customHeight="1"/>
  <cols>
    <col min="1" max="1" width="4.625" style="4" customWidth="1"/>
    <col min="2" max="2" width="12.875" style="5" customWidth="1"/>
    <col min="3" max="3" width="12.625" style="4" customWidth="1"/>
    <col min="4" max="4" width="8.25" style="6" customWidth="1"/>
    <col min="5" max="5" width="8.75" style="7" customWidth="1"/>
    <col min="6" max="6" width="4.875" style="7" customWidth="1"/>
    <col min="7" max="15" width="8.375" style="7" customWidth="1"/>
    <col min="16" max="16" width="12.125" style="7" customWidth="1"/>
    <col min="17" max="17" width="6.5" style="7" customWidth="1"/>
    <col min="18" max="18" width="10.625" style="7" customWidth="1"/>
    <col min="19" max="16384" width="9" style="2" customWidth="1"/>
  </cols>
  <sheetData>
    <row r="1" ht="18.75" spans="1:1">
      <c r="A1" s="8" t="s">
        <v>35</v>
      </c>
    </row>
    <row r="2" ht="35" customHeight="1" spans="1:18">
      <c r="A2" s="9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14.25" spans="5:18">
      <c r="E3" s="10" t="s">
        <v>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="1" customFormat="1" ht="15" customHeight="1" spans="1:18">
      <c r="A4" s="11" t="s">
        <v>4</v>
      </c>
      <c r="B4" s="11" t="s">
        <v>37</v>
      </c>
      <c r="C4" s="11" t="s">
        <v>38</v>
      </c>
      <c r="D4" s="12" t="s">
        <v>6</v>
      </c>
      <c r="E4" s="13" t="s">
        <v>7</v>
      </c>
      <c r="F4" s="14" t="s">
        <v>39</v>
      </c>
      <c r="G4" s="14" t="s">
        <v>40</v>
      </c>
      <c r="H4" s="15" t="s">
        <v>41</v>
      </c>
      <c r="I4" s="15"/>
      <c r="J4" s="14" t="s">
        <v>42</v>
      </c>
      <c r="K4" s="14" t="s">
        <v>43</v>
      </c>
      <c r="L4" s="27" t="s">
        <v>44</v>
      </c>
      <c r="M4" s="28"/>
      <c r="N4" s="15" t="s">
        <v>45</v>
      </c>
      <c r="O4" s="15"/>
      <c r="P4" s="15"/>
      <c r="Q4" s="30" t="s">
        <v>46</v>
      </c>
      <c r="R4" s="15" t="s">
        <v>8</v>
      </c>
    </row>
    <row r="5" s="1" customFormat="1" ht="15" customHeight="1" spans="1:18">
      <c r="A5" s="16"/>
      <c r="B5" s="16"/>
      <c r="C5" s="16"/>
      <c r="D5" s="17"/>
      <c r="E5" s="18"/>
      <c r="F5" s="19"/>
      <c r="G5" s="19"/>
      <c r="H5" s="15" t="s">
        <v>47</v>
      </c>
      <c r="I5" s="15" t="s">
        <v>48</v>
      </c>
      <c r="J5" s="19"/>
      <c r="K5" s="19"/>
      <c r="L5" s="29" t="s">
        <v>49</v>
      </c>
      <c r="M5" s="15" t="s">
        <v>50</v>
      </c>
      <c r="N5" s="15" t="s">
        <v>51</v>
      </c>
      <c r="O5" s="15" t="s">
        <v>52</v>
      </c>
      <c r="P5" s="15" t="s">
        <v>53</v>
      </c>
      <c r="Q5" s="30"/>
      <c r="R5" s="15"/>
    </row>
    <row r="6" ht="15" customHeight="1" spans="1:18">
      <c r="A6" s="20">
        <v>1</v>
      </c>
      <c r="B6" s="21" t="s">
        <v>54</v>
      </c>
      <c r="C6" s="22" t="s">
        <v>55</v>
      </c>
      <c r="D6" s="23">
        <v>85</v>
      </c>
      <c r="E6" s="23">
        <f t="shared" ref="E6:E31" si="0">SUM(F6:Q6)</f>
        <v>1908.69835294118</v>
      </c>
      <c r="F6" s="23">
        <v>200</v>
      </c>
      <c r="G6" s="23"/>
      <c r="H6" s="23">
        <v>71</v>
      </c>
      <c r="I6" s="23">
        <v>6</v>
      </c>
      <c r="J6" s="23">
        <v>200</v>
      </c>
      <c r="K6" s="23">
        <v>1085.69835294118</v>
      </c>
      <c r="L6" s="23"/>
      <c r="M6" s="23">
        <v>50</v>
      </c>
      <c r="N6" s="23">
        <v>200</v>
      </c>
      <c r="O6" s="20">
        <v>50</v>
      </c>
      <c r="P6" s="20"/>
      <c r="Q6" s="23">
        <v>46</v>
      </c>
      <c r="R6" s="23">
        <f t="shared" ref="R6:R31" si="1">D6*E6</f>
        <v>162239.36</v>
      </c>
    </row>
    <row r="7" ht="15" customHeight="1" spans="1:18">
      <c r="A7" s="20">
        <v>2</v>
      </c>
      <c r="B7" s="21" t="s">
        <v>56</v>
      </c>
      <c r="C7" s="22" t="s">
        <v>57</v>
      </c>
      <c r="D7" s="23">
        <v>240</v>
      </c>
      <c r="E7" s="23">
        <f t="shared" si="0"/>
        <v>1071.10908333333</v>
      </c>
      <c r="F7" s="23">
        <v>200</v>
      </c>
      <c r="G7" s="23">
        <v>100</v>
      </c>
      <c r="H7" s="23">
        <v>100</v>
      </c>
      <c r="I7" s="23">
        <v>15</v>
      </c>
      <c r="J7" s="23">
        <v>200</v>
      </c>
      <c r="K7" s="23">
        <v>5.10908333333333</v>
      </c>
      <c r="L7" s="23"/>
      <c r="M7" s="23">
        <v>50</v>
      </c>
      <c r="N7" s="23">
        <v>200</v>
      </c>
      <c r="O7" s="20">
        <v>100</v>
      </c>
      <c r="P7" s="20">
        <v>25</v>
      </c>
      <c r="Q7" s="23">
        <v>76</v>
      </c>
      <c r="R7" s="23">
        <f t="shared" si="1"/>
        <v>257066.18</v>
      </c>
    </row>
    <row r="8" s="2" customFormat="1" ht="15" customHeight="1" spans="1:18">
      <c r="A8" s="20">
        <v>3</v>
      </c>
      <c r="B8" s="21" t="s">
        <v>58</v>
      </c>
      <c r="C8" s="22" t="s">
        <v>59</v>
      </c>
      <c r="D8" s="23">
        <v>126</v>
      </c>
      <c r="E8" s="23">
        <f t="shared" si="0"/>
        <v>909.44253968254</v>
      </c>
      <c r="F8" s="23">
        <v>200</v>
      </c>
      <c r="G8" s="23"/>
      <c r="H8" s="23">
        <v>100</v>
      </c>
      <c r="I8" s="23">
        <v>28</v>
      </c>
      <c r="J8" s="23">
        <v>200</v>
      </c>
      <c r="K8" s="23">
        <v>31.4425396825397</v>
      </c>
      <c r="L8" s="23"/>
      <c r="M8" s="23"/>
      <c r="N8" s="23">
        <v>200</v>
      </c>
      <c r="O8" s="20">
        <v>150</v>
      </c>
      <c r="P8" s="20"/>
      <c r="Q8" s="23"/>
      <c r="R8" s="23">
        <f t="shared" si="1"/>
        <v>114589.76</v>
      </c>
    </row>
    <row r="9" ht="15" customHeight="1" spans="1:18">
      <c r="A9" s="20">
        <v>4</v>
      </c>
      <c r="B9" s="21" t="s">
        <v>60</v>
      </c>
      <c r="C9" s="22" t="s">
        <v>61</v>
      </c>
      <c r="D9" s="23">
        <v>60</v>
      </c>
      <c r="E9" s="23">
        <f t="shared" si="0"/>
        <v>1340.513</v>
      </c>
      <c r="F9" s="23">
        <v>200</v>
      </c>
      <c r="G9" s="23"/>
      <c r="H9" s="23">
        <v>25</v>
      </c>
      <c r="I9" s="23">
        <v>2</v>
      </c>
      <c r="J9" s="23">
        <v>200</v>
      </c>
      <c r="K9" s="23">
        <v>509.513</v>
      </c>
      <c r="L9" s="23"/>
      <c r="M9" s="23">
        <v>100</v>
      </c>
      <c r="N9" s="23">
        <v>200</v>
      </c>
      <c r="O9" s="20">
        <v>50</v>
      </c>
      <c r="P9" s="20"/>
      <c r="Q9" s="23">
        <v>54</v>
      </c>
      <c r="R9" s="23">
        <f t="shared" si="1"/>
        <v>80430.78</v>
      </c>
    </row>
    <row r="10" ht="15" customHeight="1" spans="1:18">
      <c r="A10" s="20">
        <v>5</v>
      </c>
      <c r="B10" s="21" t="s">
        <v>62</v>
      </c>
      <c r="C10" s="22" t="s">
        <v>63</v>
      </c>
      <c r="D10" s="23">
        <v>66</v>
      </c>
      <c r="E10" s="23">
        <f t="shared" si="0"/>
        <v>1758.15954545454</v>
      </c>
      <c r="F10" s="23">
        <v>200</v>
      </c>
      <c r="G10" s="23">
        <v>100</v>
      </c>
      <c r="H10" s="23">
        <v>100</v>
      </c>
      <c r="I10" s="23">
        <v>14</v>
      </c>
      <c r="J10" s="23">
        <v>200</v>
      </c>
      <c r="K10" s="23">
        <v>898.159545454545</v>
      </c>
      <c r="L10" s="23"/>
      <c r="M10" s="23"/>
      <c r="N10" s="23">
        <v>200</v>
      </c>
      <c r="O10" s="20"/>
      <c r="P10" s="20"/>
      <c r="Q10" s="23">
        <v>46</v>
      </c>
      <c r="R10" s="23">
        <f t="shared" si="1"/>
        <v>116038.53</v>
      </c>
    </row>
    <row r="11" ht="15" customHeight="1" spans="1:18">
      <c r="A11" s="20">
        <v>6</v>
      </c>
      <c r="B11" s="21" t="s">
        <v>64</v>
      </c>
      <c r="C11" s="22" t="s">
        <v>61</v>
      </c>
      <c r="D11" s="23">
        <v>60</v>
      </c>
      <c r="E11" s="23">
        <f t="shared" si="0"/>
        <v>2000.726</v>
      </c>
      <c r="F11" s="23">
        <v>200</v>
      </c>
      <c r="G11" s="23">
        <v>100</v>
      </c>
      <c r="H11" s="23">
        <v>25</v>
      </c>
      <c r="I11" s="23">
        <v>2</v>
      </c>
      <c r="J11" s="23">
        <v>200</v>
      </c>
      <c r="K11" s="23">
        <v>1071.726</v>
      </c>
      <c r="L11" s="23"/>
      <c r="M11" s="23">
        <v>50</v>
      </c>
      <c r="N11" s="23">
        <v>200</v>
      </c>
      <c r="O11" s="20">
        <v>100</v>
      </c>
      <c r="P11" s="20"/>
      <c r="Q11" s="23">
        <v>52</v>
      </c>
      <c r="R11" s="23">
        <f t="shared" si="1"/>
        <v>120043.56</v>
      </c>
    </row>
    <row r="12" ht="15" customHeight="1" spans="1:18">
      <c r="A12" s="20">
        <v>7</v>
      </c>
      <c r="B12" s="21" t="s">
        <v>65</v>
      </c>
      <c r="C12" s="22" t="s">
        <v>66</v>
      </c>
      <c r="D12" s="23">
        <v>70</v>
      </c>
      <c r="E12" s="23">
        <f t="shared" si="0"/>
        <v>1362.87942857143</v>
      </c>
      <c r="F12" s="23">
        <v>200</v>
      </c>
      <c r="G12" s="23"/>
      <c r="H12" s="23">
        <v>25</v>
      </c>
      <c r="I12" s="23">
        <v>5</v>
      </c>
      <c r="J12" s="23">
        <v>200</v>
      </c>
      <c r="K12" s="23">
        <v>740.879428571429</v>
      </c>
      <c r="L12" s="23"/>
      <c r="M12" s="23"/>
      <c r="N12" s="23">
        <v>100</v>
      </c>
      <c r="O12" s="20"/>
      <c r="P12" s="20"/>
      <c r="Q12" s="23">
        <v>92</v>
      </c>
      <c r="R12" s="23">
        <f t="shared" si="1"/>
        <v>95401.56</v>
      </c>
    </row>
    <row r="13" ht="15" customHeight="1" spans="1:18">
      <c r="A13" s="20">
        <v>8</v>
      </c>
      <c r="B13" s="21" t="s">
        <v>67</v>
      </c>
      <c r="C13" s="22" t="s">
        <v>68</v>
      </c>
      <c r="D13" s="23">
        <v>138</v>
      </c>
      <c r="E13" s="23">
        <f t="shared" si="0"/>
        <v>1044.48945963867</v>
      </c>
      <c r="F13" s="23">
        <v>200</v>
      </c>
      <c r="G13" s="23"/>
      <c r="H13" s="23">
        <v>100</v>
      </c>
      <c r="I13" s="23">
        <v>17</v>
      </c>
      <c r="J13" s="23">
        <v>200</v>
      </c>
      <c r="K13" s="23">
        <v>145.032536231884</v>
      </c>
      <c r="L13" s="23"/>
      <c r="M13" s="23">
        <v>50</v>
      </c>
      <c r="N13" s="23">
        <v>200</v>
      </c>
      <c r="O13" s="20">
        <v>100</v>
      </c>
      <c r="P13" s="20"/>
      <c r="Q13" s="23">
        <v>32.4569234067893</v>
      </c>
      <c r="R13" s="23">
        <f t="shared" si="1"/>
        <v>144139.545430137</v>
      </c>
    </row>
    <row r="14" s="2" customFormat="1" ht="15" customHeight="1" spans="1:18">
      <c r="A14" s="20">
        <v>9</v>
      </c>
      <c r="B14" s="21" t="s">
        <v>69</v>
      </c>
      <c r="C14" s="22" t="s">
        <v>70</v>
      </c>
      <c r="D14" s="23">
        <v>132</v>
      </c>
      <c r="E14" s="23">
        <f t="shared" si="0"/>
        <v>880</v>
      </c>
      <c r="F14" s="23">
        <v>200</v>
      </c>
      <c r="G14" s="23"/>
      <c r="H14" s="23">
        <v>100</v>
      </c>
      <c r="I14" s="23">
        <v>30</v>
      </c>
      <c r="J14" s="23">
        <v>200</v>
      </c>
      <c r="K14" s="23"/>
      <c r="L14" s="23"/>
      <c r="M14" s="23">
        <v>50</v>
      </c>
      <c r="N14" s="23">
        <v>200</v>
      </c>
      <c r="O14" s="20">
        <v>100</v>
      </c>
      <c r="P14" s="20"/>
      <c r="Q14" s="23"/>
      <c r="R14" s="23">
        <f t="shared" si="1"/>
        <v>116160</v>
      </c>
    </row>
    <row r="15" ht="15" customHeight="1" spans="1:18">
      <c r="A15" s="20">
        <v>10</v>
      </c>
      <c r="B15" s="21" t="s">
        <v>71</v>
      </c>
      <c r="C15" s="22" t="s">
        <v>66</v>
      </c>
      <c r="D15" s="23">
        <v>70</v>
      </c>
      <c r="E15" s="23">
        <f t="shared" si="0"/>
        <v>1153.96357142857</v>
      </c>
      <c r="F15" s="23">
        <v>200</v>
      </c>
      <c r="G15" s="23"/>
      <c r="H15" s="23">
        <v>25</v>
      </c>
      <c r="I15" s="23"/>
      <c r="J15" s="23">
        <v>200</v>
      </c>
      <c r="K15" s="23">
        <v>385.963571428571</v>
      </c>
      <c r="L15" s="23"/>
      <c r="M15" s="23">
        <v>50</v>
      </c>
      <c r="N15" s="23">
        <v>200</v>
      </c>
      <c r="O15" s="20"/>
      <c r="P15" s="20"/>
      <c r="Q15" s="23">
        <v>93</v>
      </c>
      <c r="R15" s="23">
        <f t="shared" si="1"/>
        <v>80777.45</v>
      </c>
    </row>
    <row r="16" ht="15" customHeight="1" spans="1:18">
      <c r="A16" s="20">
        <v>11</v>
      </c>
      <c r="B16" s="21" t="s">
        <v>72</v>
      </c>
      <c r="C16" s="22" t="s">
        <v>73</v>
      </c>
      <c r="D16" s="23">
        <v>40</v>
      </c>
      <c r="E16" s="23">
        <f t="shared" si="0"/>
        <v>1144.351</v>
      </c>
      <c r="F16" s="23">
        <v>200</v>
      </c>
      <c r="G16" s="23"/>
      <c r="H16" s="23"/>
      <c r="I16" s="23"/>
      <c r="J16" s="23">
        <v>200</v>
      </c>
      <c r="K16" s="23">
        <v>544.351</v>
      </c>
      <c r="L16" s="23"/>
      <c r="M16" s="23"/>
      <c r="N16" s="23">
        <v>200</v>
      </c>
      <c r="O16" s="20"/>
      <c r="P16" s="20"/>
      <c r="Q16" s="23"/>
      <c r="R16" s="23">
        <f t="shared" si="1"/>
        <v>45774.04</v>
      </c>
    </row>
    <row r="17" ht="15" customHeight="1" spans="1:18">
      <c r="A17" s="20">
        <v>12</v>
      </c>
      <c r="B17" s="21" t="s">
        <v>74</v>
      </c>
      <c r="C17" s="22" t="s">
        <v>70</v>
      </c>
      <c r="D17" s="23">
        <v>132</v>
      </c>
      <c r="E17" s="23">
        <f t="shared" si="0"/>
        <v>1223.48712121212</v>
      </c>
      <c r="F17" s="23">
        <v>200</v>
      </c>
      <c r="G17" s="23"/>
      <c r="H17" s="23">
        <v>150</v>
      </c>
      <c r="I17" s="23">
        <v>54</v>
      </c>
      <c r="J17" s="23">
        <v>200</v>
      </c>
      <c r="K17" s="23">
        <v>61.4871212121212</v>
      </c>
      <c r="L17" s="23"/>
      <c r="M17" s="23">
        <v>100</v>
      </c>
      <c r="N17" s="23">
        <v>200</v>
      </c>
      <c r="O17" s="20">
        <v>150</v>
      </c>
      <c r="P17" s="20"/>
      <c r="Q17" s="23">
        <v>108</v>
      </c>
      <c r="R17" s="23">
        <f t="shared" si="1"/>
        <v>161500.3</v>
      </c>
    </row>
    <row r="18" s="2" customFormat="1" ht="15" customHeight="1" spans="1:18">
      <c r="A18" s="20">
        <v>13</v>
      </c>
      <c r="B18" s="21" t="s">
        <v>75</v>
      </c>
      <c r="C18" s="22" t="s">
        <v>76</v>
      </c>
      <c r="D18" s="23">
        <v>120</v>
      </c>
      <c r="E18" s="23">
        <f t="shared" si="0"/>
        <v>968.395083333333</v>
      </c>
      <c r="F18" s="23">
        <v>200</v>
      </c>
      <c r="G18" s="23"/>
      <c r="H18" s="23">
        <v>100</v>
      </c>
      <c r="I18" s="23">
        <v>23</v>
      </c>
      <c r="J18" s="23">
        <v>200</v>
      </c>
      <c r="K18" s="23">
        <v>20.3950833333333</v>
      </c>
      <c r="L18" s="23"/>
      <c r="M18" s="23">
        <v>50</v>
      </c>
      <c r="N18" s="23">
        <v>200</v>
      </c>
      <c r="O18" s="20">
        <v>150</v>
      </c>
      <c r="P18" s="20">
        <v>25</v>
      </c>
      <c r="Q18" s="23"/>
      <c r="R18" s="23">
        <f t="shared" si="1"/>
        <v>116207.41</v>
      </c>
    </row>
    <row r="19" s="2" customFormat="1" ht="15" customHeight="1" spans="1:18">
      <c r="A19" s="20">
        <v>14</v>
      </c>
      <c r="B19" s="21" t="s">
        <v>77</v>
      </c>
      <c r="C19" s="22" t="s">
        <v>70</v>
      </c>
      <c r="D19" s="23">
        <v>132</v>
      </c>
      <c r="E19" s="23">
        <f t="shared" si="0"/>
        <v>947.579090909091</v>
      </c>
      <c r="F19" s="23">
        <v>200</v>
      </c>
      <c r="G19" s="23"/>
      <c r="H19" s="23">
        <v>100</v>
      </c>
      <c r="I19" s="23">
        <v>44</v>
      </c>
      <c r="J19" s="23">
        <v>200</v>
      </c>
      <c r="K19" s="23">
        <v>28.5790909090909</v>
      </c>
      <c r="L19" s="23"/>
      <c r="M19" s="23"/>
      <c r="N19" s="23">
        <v>200</v>
      </c>
      <c r="O19" s="20">
        <v>150</v>
      </c>
      <c r="P19" s="20">
        <v>25</v>
      </c>
      <c r="Q19" s="23"/>
      <c r="R19" s="23">
        <f t="shared" si="1"/>
        <v>125080.44</v>
      </c>
    </row>
    <row r="20" s="2" customFormat="1" ht="15" customHeight="1" spans="1:18">
      <c r="A20" s="20">
        <v>15</v>
      </c>
      <c r="B20" s="21" t="s">
        <v>78</v>
      </c>
      <c r="C20" s="22" t="s">
        <v>66</v>
      </c>
      <c r="D20" s="23">
        <v>70</v>
      </c>
      <c r="E20" s="23">
        <f t="shared" si="0"/>
        <v>1447.01</v>
      </c>
      <c r="F20" s="23">
        <v>200</v>
      </c>
      <c r="G20" s="23">
        <v>100</v>
      </c>
      <c r="H20" s="23">
        <v>100</v>
      </c>
      <c r="I20" s="23">
        <v>24</v>
      </c>
      <c r="J20" s="23">
        <v>200</v>
      </c>
      <c r="K20" s="23">
        <v>445.01</v>
      </c>
      <c r="L20" s="23"/>
      <c r="M20" s="23"/>
      <c r="N20" s="23">
        <v>200</v>
      </c>
      <c r="O20" s="20">
        <v>150</v>
      </c>
      <c r="P20" s="20"/>
      <c r="Q20" s="23">
        <v>28</v>
      </c>
      <c r="R20" s="23">
        <f t="shared" si="1"/>
        <v>101290.7</v>
      </c>
    </row>
    <row r="21" s="2" customFormat="1" ht="15" customHeight="1" spans="1:18">
      <c r="A21" s="20">
        <v>16</v>
      </c>
      <c r="B21" s="21" t="s">
        <v>79</v>
      </c>
      <c r="C21" s="22" t="s">
        <v>70</v>
      </c>
      <c r="D21" s="23">
        <v>132</v>
      </c>
      <c r="E21" s="23">
        <f t="shared" si="0"/>
        <v>820</v>
      </c>
      <c r="F21" s="23">
        <v>200</v>
      </c>
      <c r="G21" s="23"/>
      <c r="H21" s="23">
        <v>150</v>
      </c>
      <c r="I21" s="23">
        <v>74</v>
      </c>
      <c r="J21" s="23">
        <v>200</v>
      </c>
      <c r="K21" s="23"/>
      <c r="L21" s="23">
        <v>25</v>
      </c>
      <c r="M21" s="23"/>
      <c r="N21" s="23">
        <v>100</v>
      </c>
      <c r="O21" s="20"/>
      <c r="P21" s="20"/>
      <c r="Q21" s="23">
        <v>71</v>
      </c>
      <c r="R21" s="23">
        <f t="shared" si="1"/>
        <v>108240</v>
      </c>
    </row>
    <row r="22" s="2" customFormat="1" ht="15" customHeight="1" spans="1:18">
      <c r="A22" s="20">
        <v>17</v>
      </c>
      <c r="B22" s="21" t="s">
        <v>80</v>
      </c>
      <c r="C22" s="22" t="s">
        <v>81</v>
      </c>
      <c r="D22" s="23">
        <v>120</v>
      </c>
      <c r="E22" s="23">
        <f t="shared" si="0"/>
        <v>1268.19358333333</v>
      </c>
      <c r="F22" s="23">
        <v>200</v>
      </c>
      <c r="G22" s="23">
        <v>100</v>
      </c>
      <c r="H22" s="23">
        <v>150</v>
      </c>
      <c r="I22" s="23">
        <v>23</v>
      </c>
      <c r="J22" s="23">
        <v>200</v>
      </c>
      <c r="K22" s="23">
        <v>216.193583333333</v>
      </c>
      <c r="L22" s="23">
        <v>25</v>
      </c>
      <c r="M22" s="23"/>
      <c r="N22" s="23">
        <v>200</v>
      </c>
      <c r="O22" s="20">
        <v>100</v>
      </c>
      <c r="P22" s="20"/>
      <c r="Q22" s="23">
        <v>54</v>
      </c>
      <c r="R22" s="23">
        <f t="shared" si="1"/>
        <v>152183.23</v>
      </c>
    </row>
    <row r="23" s="2" customFormat="1" ht="15" customHeight="1" spans="1:18">
      <c r="A23" s="20">
        <v>18</v>
      </c>
      <c r="B23" s="21" t="s">
        <v>82</v>
      </c>
      <c r="C23" s="22" t="s">
        <v>61</v>
      </c>
      <c r="D23" s="23">
        <v>60</v>
      </c>
      <c r="E23" s="23">
        <f t="shared" si="0"/>
        <v>691</v>
      </c>
      <c r="F23" s="23">
        <v>200</v>
      </c>
      <c r="G23" s="23"/>
      <c r="H23" s="23">
        <v>150</v>
      </c>
      <c r="I23" s="23">
        <v>41</v>
      </c>
      <c r="J23" s="23">
        <v>200</v>
      </c>
      <c r="K23" s="23"/>
      <c r="L23" s="23"/>
      <c r="M23" s="23"/>
      <c r="N23" s="23">
        <v>100</v>
      </c>
      <c r="O23" s="20"/>
      <c r="P23" s="20"/>
      <c r="Q23" s="23"/>
      <c r="R23" s="23">
        <f t="shared" si="1"/>
        <v>41460</v>
      </c>
    </row>
    <row r="24" s="2" customFormat="1" ht="15" customHeight="1" spans="1:18">
      <c r="A24" s="20">
        <v>19</v>
      </c>
      <c r="B24" s="21" t="s">
        <v>83</v>
      </c>
      <c r="C24" s="22" t="s">
        <v>84</v>
      </c>
      <c r="D24" s="23">
        <v>124</v>
      </c>
      <c r="E24" s="23">
        <f t="shared" si="0"/>
        <v>1552.19959677419</v>
      </c>
      <c r="F24" s="23">
        <v>200</v>
      </c>
      <c r="G24" s="23"/>
      <c r="H24" s="23"/>
      <c r="I24" s="23"/>
      <c r="J24" s="23">
        <v>200</v>
      </c>
      <c r="K24" s="23">
        <v>722.199596774194</v>
      </c>
      <c r="L24" s="23"/>
      <c r="M24" s="23">
        <v>100</v>
      </c>
      <c r="N24" s="23">
        <v>200</v>
      </c>
      <c r="O24" s="20">
        <v>100</v>
      </c>
      <c r="P24" s="20"/>
      <c r="Q24" s="23">
        <v>30</v>
      </c>
      <c r="R24" s="23">
        <f t="shared" si="1"/>
        <v>192472.75</v>
      </c>
    </row>
    <row r="25" s="2" customFormat="1" ht="15" customHeight="1" spans="1:18">
      <c r="A25" s="20">
        <v>20</v>
      </c>
      <c r="B25" s="21" t="s">
        <v>85</v>
      </c>
      <c r="C25" s="22" t="s">
        <v>86</v>
      </c>
      <c r="D25" s="23">
        <v>260</v>
      </c>
      <c r="E25" s="23">
        <f t="shared" si="0"/>
        <v>649</v>
      </c>
      <c r="F25" s="23">
        <v>200</v>
      </c>
      <c r="G25" s="23"/>
      <c r="H25" s="23">
        <v>77</v>
      </c>
      <c r="I25" s="23">
        <v>17</v>
      </c>
      <c r="J25" s="23">
        <v>200</v>
      </c>
      <c r="K25" s="23"/>
      <c r="L25" s="23">
        <v>25</v>
      </c>
      <c r="M25" s="23"/>
      <c r="N25" s="23">
        <v>100</v>
      </c>
      <c r="O25" s="20"/>
      <c r="P25" s="20"/>
      <c r="Q25" s="23">
        <v>30</v>
      </c>
      <c r="R25" s="23">
        <f t="shared" si="1"/>
        <v>168740</v>
      </c>
    </row>
    <row r="26" s="2" customFormat="1" ht="15" customHeight="1" spans="1:18">
      <c r="A26" s="20">
        <v>21</v>
      </c>
      <c r="B26" s="21" t="s">
        <v>87</v>
      </c>
      <c r="C26" s="22" t="s">
        <v>88</v>
      </c>
      <c r="D26" s="23">
        <v>70</v>
      </c>
      <c r="E26" s="23">
        <f t="shared" si="0"/>
        <v>730</v>
      </c>
      <c r="F26" s="23">
        <v>200</v>
      </c>
      <c r="G26" s="23"/>
      <c r="H26" s="23">
        <v>86</v>
      </c>
      <c r="I26" s="23">
        <v>26</v>
      </c>
      <c r="J26" s="23">
        <v>200</v>
      </c>
      <c r="K26" s="23">
        <v>85</v>
      </c>
      <c r="L26" s="23">
        <v>25</v>
      </c>
      <c r="M26" s="23"/>
      <c r="N26" s="23">
        <v>100</v>
      </c>
      <c r="O26" s="20"/>
      <c r="P26" s="20"/>
      <c r="Q26" s="23">
        <v>8</v>
      </c>
      <c r="R26" s="23">
        <f t="shared" si="1"/>
        <v>51100</v>
      </c>
    </row>
    <row r="27" ht="15" customHeight="1" spans="1:18">
      <c r="A27" s="20">
        <v>22</v>
      </c>
      <c r="B27" s="21" t="s">
        <v>89</v>
      </c>
      <c r="C27" s="22" t="s">
        <v>63</v>
      </c>
      <c r="D27" s="23">
        <v>66</v>
      </c>
      <c r="E27" s="23">
        <f t="shared" si="0"/>
        <v>1005.39803030303</v>
      </c>
      <c r="F27" s="23">
        <v>480</v>
      </c>
      <c r="G27" s="23"/>
      <c r="H27" s="23">
        <v>100</v>
      </c>
      <c r="I27" s="23">
        <v>15</v>
      </c>
      <c r="J27" s="23">
        <v>200</v>
      </c>
      <c r="K27" s="23">
        <v>10.3980303030303</v>
      </c>
      <c r="L27" s="23"/>
      <c r="M27" s="23">
        <v>100</v>
      </c>
      <c r="N27" s="23">
        <v>100</v>
      </c>
      <c r="O27" s="20"/>
      <c r="P27" s="20"/>
      <c r="Q27" s="23"/>
      <c r="R27" s="23">
        <f t="shared" si="1"/>
        <v>66356.27</v>
      </c>
    </row>
    <row r="28" ht="15" customHeight="1" spans="1:18">
      <c r="A28" s="20">
        <v>23</v>
      </c>
      <c r="B28" s="21" t="s">
        <v>90</v>
      </c>
      <c r="C28" s="22" t="s">
        <v>66</v>
      </c>
      <c r="D28" s="23">
        <v>70</v>
      </c>
      <c r="E28" s="23">
        <f t="shared" si="0"/>
        <v>1537.18585714286</v>
      </c>
      <c r="F28" s="23">
        <v>200</v>
      </c>
      <c r="G28" s="23"/>
      <c r="H28" s="23"/>
      <c r="I28" s="23"/>
      <c r="J28" s="23">
        <v>200</v>
      </c>
      <c r="K28" s="23">
        <v>1024.18585714286</v>
      </c>
      <c r="L28" s="23"/>
      <c r="M28" s="23"/>
      <c r="N28" s="23">
        <v>100</v>
      </c>
      <c r="O28" s="20"/>
      <c r="P28" s="20"/>
      <c r="Q28" s="23">
        <v>13</v>
      </c>
      <c r="R28" s="23">
        <f t="shared" si="1"/>
        <v>107603.01</v>
      </c>
    </row>
    <row r="29" s="2" customFormat="1" ht="15" customHeight="1" spans="1:18">
      <c r="A29" s="20">
        <v>24</v>
      </c>
      <c r="B29" s="21" t="s">
        <v>91</v>
      </c>
      <c r="C29" s="22" t="s">
        <v>92</v>
      </c>
      <c r="D29" s="23">
        <v>27</v>
      </c>
      <c r="E29" s="23">
        <f t="shared" si="0"/>
        <v>1010.22666666667</v>
      </c>
      <c r="F29" s="23">
        <v>200</v>
      </c>
      <c r="G29" s="23"/>
      <c r="H29" s="23"/>
      <c r="I29" s="23"/>
      <c r="J29" s="23">
        <v>200</v>
      </c>
      <c r="K29" s="23">
        <v>510.226666666667</v>
      </c>
      <c r="L29" s="23"/>
      <c r="M29" s="23"/>
      <c r="N29" s="23">
        <v>100</v>
      </c>
      <c r="O29" s="23"/>
      <c r="P29" s="23"/>
      <c r="Q29" s="23"/>
      <c r="R29" s="23">
        <f t="shared" si="1"/>
        <v>27276.12</v>
      </c>
    </row>
    <row r="30" ht="15" customHeight="1" spans="1:18">
      <c r="A30" s="20">
        <v>25</v>
      </c>
      <c r="B30" s="21" t="s">
        <v>93</v>
      </c>
      <c r="C30" s="22" t="s">
        <v>94</v>
      </c>
      <c r="D30" s="23">
        <v>12</v>
      </c>
      <c r="E30" s="23">
        <f t="shared" si="0"/>
        <v>2262.4475</v>
      </c>
      <c r="F30" s="23">
        <v>200</v>
      </c>
      <c r="G30" s="23"/>
      <c r="H30" s="23"/>
      <c r="I30" s="23"/>
      <c r="J30" s="23">
        <v>200</v>
      </c>
      <c r="K30" s="23">
        <v>1553.4475</v>
      </c>
      <c r="L30" s="23"/>
      <c r="M30" s="23">
        <v>100</v>
      </c>
      <c r="N30" s="23">
        <v>200</v>
      </c>
      <c r="O30" s="23"/>
      <c r="P30" s="23"/>
      <c r="Q30" s="23">
        <v>9</v>
      </c>
      <c r="R30" s="23">
        <f t="shared" si="1"/>
        <v>27149.37</v>
      </c>
    </row>
    <row r="31" ht="15" customHeight="1" spans="1:18">
      <c r="A31" s="20">
        <v>26</v>
      </c>
      <c r="B31" s="21" t="s">
        <v>95</v>
      </c>
      <c r="C31" s="22" t="s">
        <v>96</v>
      </c>
      <c r="D31" s="23">
        <v>11</v>
      </c>
      <c r="E31" s="23">
        <f t="shared" si="0"/>
        <v>1880.01090901</v>
      </c>
      <c r="F31" s="23">
        <v>200</v>
      </c>
      <c r="G31" s="23"/>
      <c r="H31" s="23"/>
      <c r="I31" s="23"/>
      <c r="J31" s="23">
        <v>200</v>
      </c>
      <c r="K31" s="23">
        <v>1280.01090901</v>
      </c>
      <c r="L31" s="23"/>
      <c r="M31" s="23"/>
      <c r="N31" s="23">
        <v>200</v>
      </c>
      <c r="O31" s="23"/>
      <c r="P31" s="23"/>
      <c r="Q31" s="23"/>
      <c r="R31" s="23">
        <f t="shared" si="1"/>
        <v>20680.11999911</v>
      </c>
    </row>
    <row r="32" s="3" customFormat="1" ht="15" customHeight="1" spans="1:18">
      <c r="A32" s="24" t="s">
        <v>14</v>
      </c>
      <c r="B32" s="24"/>
      <c r="C32" s="24"/>
      <c r="D32" s="15">
        <f>SUM(D6:D31)</f>
        <v>2493</v>
      </c>
      <c r="E32" s="15">
        <f>R32/D32</f>
        <v>1123.14500017218</v>
      </c>
      <c r="F32" s="25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31"/>
      <c r="R32" s="15">
        <f>SUM(R6:R31)</f>
        <v>2800000.48542925</v>
      </c>
    </row>
  </sheetData>
  <mergeCells count="18">
    <mergeCell ref="A2:R2"/>
    <mergeCell ref="E3:R3"/>
    <mergeCell ref="H4:I4"/>
    <mergeCell ref="L4:M4"/>
    <mergeCell ref="N4:P4"/>
    <mergeCell ref="A32:C32"/>
    <mergeCell ref="F32:Q32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Q4:Q5"/>
    <mergeCell ref="R4:R5"/>
  </mergeCells>
  <printOptions horizontalCentered="1"/>
  <pageMargins left="0.314583333333333" right="0.314583333333333" top="0.747916666666667" bottom="0.747916666666667" header="0.314583333333333" footer="0.314583333333333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水电、综合利用类保量保价优先发电量</vt:lpstr>
      <vt:lpstr>火电保量保价优先发电量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</dc:creator>
  <cp:lastModifiedBy>许文宇</cp:lastModifiedBy>
  <cp:revision>1</cp:revision>
  <dcterms:created xsi:type="dcterms:W3CDTF">2021-03-22T09:29:00Z</dcterms:created>
  <dcterms:modified xsi:type="dcterms:W3CDTF">2021-03-22T03:24:22Z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26EE2D0197894CEE8ABD47CB26F73281</vt:lpwstr>
  </property>
</Properties>
</file>